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eizkosten" sheetId="1" state="visible" r:id="rId1"/>
    <sheet name="Warmwasser" sheetId="2" state="visible" r:id="rId2"/>
    <sheet name="CO₂-Umlage" sheetId="3" state="visible" r:id="rId3"/>
    <sheet name="Ergebnis" sheetId="4" state="visible" r:id="rId4"/>
  </sheets>
  <definedNames>
    <definedName name="_xlnm.Print_Area" localSheetId="0">'Heizkosten'!$A$1:$F$32</definedName>
    <definedName name="_xlnm.Print_Area" localSheetId="1">'Warmwasser'!$A$1:$F$32</definedName>
    <definedName name="_xlnm.Print_Area" localSheetId="2">'CO₂-Umlage'!$A$1:$F$48</definedName>
    <definedName name="_xlnm.Print_Area" localSheetId="3">'Ergebnis'!$A$1:$F$23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#,##0.0000"/>
    <numFmt numFmtId="166" formatCode="0.000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0C1B33"/>
      <sz val="13"/>
    </font>
    <font>
      <name val="Calibri"/>
      <sz val="11"/>
    </font>
    <font>
      <name val="Calibri"/>
      <i val="1"/>
      <color rgb="00555555"/>
      <sz val="10"/>
    </font>
    <font>
      <name val="Calibri"/>
      <b val="1"/>
      <color rgb="000C1B33"/>
      <sz val="12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sz val="9"/>
    </font>
    <font>
      <name val="Calibri"/>
      <i val="1"/>
      <color rgb="00E07A2F"/>
      <sz val="10"/>
    </font>
  </fonts>
  <fills count="7">
    <fill>
      <patternFill/>
    </fill>
    <fill>
      <patternFill patternType="gray125"/>
    </fill>
    <fill>
      <patternFill patternType="solid">
        <fgColor rgb="000C1B33"/>
        <bgColor rgb="000C1B33"/>
      </patternFill>
    </fill>
    <fill>
      <patternFill patternType="solid">
        <fgColor rgb="00F2F2F2"/>
        <bgColor rgb="00F2F2F2"/>
      </patternFill>
    </fill>
    <fill>
      <patternFill patternType="solid">
        <fgColor rgb="00FFF3CD"/>
        <bgColor rgb="00FFF3CD"/>
      </patternFill>
    </fill>
    <fill>
      <patternFill patternType="solid">
        <fgColor rgb="00E07A2F"/>
        <bgColor rgb="00E07A2F"/>
      </patternFill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3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3" fillId="4" borderId="1" applyAlignment="1" applyProtection="1" pivotButton="0" quotePrefix="0" xfId="0">
      <alignment horizontal="right" vertical="center"/>
      <protection locked="0" hidden="0"/>
    </xf>
    <xf numFmtId="0" fontId="0" fillId="4" borderId="1" applyProtection="1" pivotButton="0" quotePrefix="0" xfId="0">
      <protection locked="0" hidden="0"/>
    </xf>
    <xf numFmtId="164" fontId="3" fillId="4" borderId="1" applyAlignment="1" applyProtection="1" pivotButton="0" quotePrefix="0" xfId="0">
      <alignment horizontal="right" vertical="center"/>
      <protection locked="0" hidden="0"/>
    </xf>
    <xf numFmtId="0" fontId="4" fillId="0" borderId="1" applyAlignment="1" pivotButton="0" quotePrefix="0" xfId="0">
      <alignment horizontal="left" vertical="center" wrapText="1"/>
    </xf>
    <xf numFmtId="9" fontId="3" fillId="4" borderId="1" applyAlignment="1" applyProtection="1" pivotButton="0" quotePrefix="0" xfId="0">
      <alignment horizontal="right" vertical="center"/>
      <protection locked="0" hidden="0"/>
    </xf>
    <xf numFmtId="0" fontId="5" fillId="3" borderId="1" applyAlignment="1" pivotButton="0" quotePrefix="0" xfId="0">
      <alignment horizontal="left" vertical="center" wrapText="1"/>
    </xf>
    <xf numFmtId="9" fontId="5" fillId="3" borderId="1" applyAlignment="1" pivotButton="0" quotePrefix="0" xfId="0">
      <alignment horizontal="right" vertical="center"/>
    </xf>
    <xf numFmtId="4" fontId="3" fillId="4" borderId="1" applyAlignment="1" applyProtection="1" pivotButton="0" quotePrefix="0" xfId="0">
      <alignment horizontal="right" vertical="center"/>
      <protection locked="0" hidden="0"/>
    </xf>
    <xf numFmtId="164" fontId="5" fillId="3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164" fontId="6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top" wrapText="1"/>
    </xf>
    <xf numFmtId="0" fontId="0" fillId="6" borderId="1" pivotButton="0" quotePrefix="0" xfId="0"/>
    <xf numFmtId="3" fontId="3" fillId="4" borderId="1" applyAlignment="1" applyProtection="1" pivotButton="0" quotePrefix="0" xfId="0">
      <alignment horizontal="right" vertical="center"/>
      <protection locked="0" hidden="0"/>
    </xf>
    <xf numFmtId="165" fontId="3" fillId="4" borderId="1" applyAlignment="1" applyProtection="1" pivotButton="0" quotePrefix="0" xfId="0">
      <alignment horizontal="right" vertical="center"/>
      <protection locked="0" hidden="0"/>
    </xf>
    <xf numFmtId="4" fontId="5" fillId="3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166" fontId="3" fillId="0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2" fontId="5" fillId="3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1" fontId="5" fillId="3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6" customWidth="1" min="3" max="3"/>
    <col width="16" customWidth="1" min="4" max="4"/>
    <col width="14" customWidth="1" min="5" max="5"/>
    <col width="14" customWidth="1" min="6" max="6"/>
  </cols>
  <sheetData>
    <row r="1" ht="40" customHeight="1">
      <c r="A1" s="1" t="inlineStr">
        <is>
          <t>Heizkostenabrechnung nach Heizkostenverordnung</t>
        </is>
      </c>
      <c r="B1" s="2" t="n"/>
      <c r="C1" s="2" t="n"/>
      <c r="D1" s="2" t="n"/>
      <c r="E1" s="2" t="n"/>
      <c r="F1" s="2" t="n"/>
    </row>
    <row r="2"/>
    <row r="3" ht="28" customHeight="1">
      <c r="A3" s="3" t="inlineStr">
        <is>
          <t>Abrechnungszeitraum</t>
        </is>
      </c>
      <c r="B3" s="4" t="n"/>
      <c r="C3" s="4" t="n"/>
      <c r="D3" s="4" t="n"/>
      <c r="E3" s="4" t="n"/>
      <c r="F3" s="4" t="n"/>
    </row>
    <row r="4" ht="24" customHeight="1">
      <c r="A4" s="5" t="inlineStr">
        <is>
          <t>Von (Datum)</t>
        </is>
      </c>
      <c r="B4" s="6" t="n"/>
      <c r="C4" s="7" t="inlineStr">
        <is>
          <t>01.01.2025</t>
        </is>
      </c>
      <c r="D4" s="8" t="n"/>
    </row>
    <row r="5" ht="24" customHeight="1">
      <c r="A5" s="5" t="inlineStr">
        <is>
          <t>Bis (Datum)</t>
        </is>
      </c>
      <c r="B5" s="6" t="n"/>
      <c r="C5" s="7" t="inlineStr">
        <is>
          <t>31.12.2025</t>
        </is>
      </c>
      <c r="D5" s="8" t="n"/>
    </row>
    <row r="6"/>
    <row r="7" ht="28" customHeight="1">
      <c r="A7" s="3" t="inlineStr">
        <is>
          <t>Energieträger &amp; Kosten</t>
        </is>
      </c>
      <c r="B7" s="4" t="n"/>
      <c r="C7" s="4" t="n"/>
      <c r="D7" s="4" t="n"/>
      <c r="E7" s="4" t="n"/>
      <c r="F7" s="4" t="n"/>
    </row>
    <row r="8" ht="24" customHeight="1">
      <c r="A8" s="5" t="inlineStr">
        <is>
          <t>Energieträger</t>
        </is>
      </c>
      <c r="B8" s="6" t="n"/>
      <c r="C8" s="7" t="inlineStr">
        <is>
          <t>Erdgas</t>
        </is>
      </c>
      <c r="D8" s="8" t="n"/>
    </row>
    <row r="9" ht="24" customHeight="1">
      <c r="A9" s="5" t="inlineStr">
        <is>
          <t>Gesamte Heizkosten</t>
        </is>
      </c>
      <c r="B9" s="6" t="n"/>
      <c r="C9" s="9" t="n"/>
      <c r="D9" s="8" t="n"/>
      <c r="E9" s="10" t="inlineStr">
        <is>
          <t>€ (Brennstoff+Wartung+Strom)</t>
        </is>
      </c>
    </row>
    <row r="10" ht="24" customHeight="1">
      <c r="A10" s="5" t="inlineStr">
        <is>
          <t xml:space="preserve">  davon Brennstoffkosten</t>
        </is>
      </c>
      <c r="B10" s="6" t="n"/>
      <c r="C10" s="9" t="n"/>
      <c r="D10" s="8" t="n"/>
      <c r="E10" s="10" t="inlineStr">
        <is>
          <t>€</t>
        </is>
      </c>
    </row>
    <row r="11" ht="24" customHeight="1">
      <c r="A11" s="5" t="inlineStr">
        <is>
          <t xml:space="preserve">  davon Heiznebenkosten</t>
        </is>
      </c>
      <c r="B11" s="6" t="n"/>
      <c r="C11" s="9" t="n"/>
      <c r="D11" s="8" t="n"/>
      <c r="E11" s="10" t="inlineStr">
        <is>
          <t>€ (Wartung, Schornstein, Strom)</t>
        </is>
      </c>
    </row>
    <row r="12"/>
    <row r="13" ht="28" customHeight="1">
      <c r="A13" s="3" t="inlineStr">
        <is>
          <t>Verteilungsschlüssel</t>
        </is>
      </c>
      <c r="B13" s="4" t="n"/>
      <c r="C13" s="4" t="n"/>
      <c r="D13" s="4" t="n"/>
      <c r="E13" s="4" t="n"/>
      <c r="F13" s="4" t="n"/>
    </row>
    <row r="14" ht="24" customHeight="1">
      <c r="A14" s="5" t="inlineStr">
        <is>
          <t>Verbrauchsanteil</t>
        </is>
      </c>
      <c r="B14" s="6" t="n"/>
      <c r="C14" s="11" t="n">
        <v>0.5</v>
      </c>
      <c r="D14" s="8" t="n"/>
      <c r="E14" s="10" t="inlineStr">
        <is>
          <t>% (gesetzl. 50%–70%)</t>
        </is>
      </c>
    </row>
    <row r="15" ht="24" customHeight="1">
      <c r="A15" s="12" t="inlineStr">
        <is>
          <t>Grundkostenanteil</t>
        </is>
      </c>
      <c r="B15" s="4" t="n"/>
      <c r="C15" s="13">
        <f>1-C14</f>
        <v/>
      </c>
      <c r="D15" s="4" t="n"/>
    </row>
    <row r="16"/>
    <row r="17" ht="28" customHeight="1">
      <c r="A17" s="3" t="inlineStr">
        <is>
          <t>Verbrauch &amp; Fläche</t>
        </is>
      </c>
      <c r="B17" s="4" t="n"/>
      <c r="C17" s="4" t="n"/>
      <c r="D17" s="4" t="n"/>
      <c r="E17" s="4" t="n"/>
      <c r="F17" s="4" t="n"/>
    </row>
    <row r="18" ht="24" customHeight="1">
      <c r="A18" s="5" t="inlineStr">
        <is>
          <t>Gesamtverbrauch Gebäude</t>
        </is>
      </c>
      <c r="B18" s="6" t="n"/>
      <c r="C18" s="14" t="n"/>
      <c r="D18" s="8" t="n"/>
      <c r="E18" s="10" t="inlineStr">
        <is>
          <t>Einheiten</t>
        </is>
      </c>
    </row>
    <row r="19" ht="24" customHeight="1">
      <c r="A19" s="5" t="inlineStr">
        <is>
          <t>Verbrauch Mieter</t>
        </is>
      </c>
      <c r="B19" s="6" t="n"/>
      <c r="C19" s="14" t="n"/>
      <c r="D19" s="8" t="n"/>
      <c r="E19" s="10" t="inlineStr">
        <is>
          <t>Einheiten</t>
        </is>
      </c>
    </row>
    <row r="20" ht="24" customHeight="1">
      <c r="A20" s="5" t="inlineStr">
        <is>
          <t>Wohnfläche Gebäude</t>
        </is>
      </c>
      <c r="B20" s="6" t="n"/>
      <c r="C20" s="14" t="n"/>
      <c r="D20" s="8" t="n"/>
      <c r="E20" s="10" t="inlineStr">
        <is>
          <t>m²</t>
        </is>
      </c>
    </row>
    <row r="21" ht="24" customHeight="1">
      <c r="A21" s="5" t="inlineStr">
        <is>
          <t>Wohnfläche Mieter</t>
        </is>
      </c>
      <c r="B21" s="6" t="n"/>
      <c r="C21" s="14" t="n"/>
      <c r="D21" s="8" t="n"/>
      <c r="E21" s="10" t="inlineStr">
        <is>
          <t>m²</t>
        </is>
      </c>
    </row>
    <row r="22"/>
    <row r="23" ht="28" customHeight="1">
      <c r="A23" s="3" t="inlineStr">
        <is>
          <t>Berechnung Heizkosten Mieter</t>
        </is>
      </c>
      <c r="B23" s="4" t="n"/>
      <c r="C23" s="4" t="n"/>
      <c r="D23" s="4" t="n"/>
      <c r="E23" s="4" t="n"/>
      <c r="F23" s="4" t="n"/>
    </row>
    <row r="24" ht="24" customHeight="1">
      <c r="A24" s="12" t="inlineStr">
        <is>
          <t>Verbrauchskosten gesamt</t>
        </is>
      </c>
      <c r="B24" s="4" t="n"/>
      <c r="C24" s="15">
        <f>C9*C14</f>
        <v/>
      </c>
      <c r="D24" s="4" t="n"/>
    </row>
    <row r="25" ht="24" customHeight="1">
      <c r="A25" s="12" t="inlineStr">
        <is>
          <t>Grundkosten gesamt</t>
        </is>
      </c>
      <c r="B25" s="4" t="n"/>
      <c r="C25" s="15">
        <f>C9*(1-C14)</f>
        <v/>
      </c>
      <c r="D25" s="4" t="n"/>
    </row>
    <row r="26" ht="24" customHeight="1">
      <c r="A26" s="12" t="inlineStr">
        <is>
          <t>Verbrauchskosten Mieter</t>
        </is>
      </c>
      <c r="B26" s="4" t="n"/>
      <c r="C26" s="15">
        <f>IF(C18=0,0,C24*(C19/C18))</f>
        <v/>
      </c>
      <c r="D26" s="4" t="n"/>
    </row>
    <row r="27" ht="24" customHeight="1">
      <c r="A27" s="12" t="inlineStr">
        <is>
          <t>Grundkosten Mieter</t>
        </is>
      </c>
      <c r="B27" s="4" t="n"/>
      <c r="C27" s="15">
        <f>IF(C20=0,0,C25*(C21/C20))</f>
        <v/>
      </c>
      <c r="D27" s="4" t="n"/>
    </row>
    <row r="28"/>
    <row r="29" ht="28" customHeight="1">
      <c r="A29" s="16" t="inlineStr">
        <is>
          <t>Heizkosten Mieter gesamt</t>
        </is>
      </c>
      <c r="B29" s="17" t="n"/>
      <c r="C29" s="18">
        <f>C26+C27</f>
        <v/>
      </c>
      <c r="D29" s="17" t="n"/>
    </row>
    <row r="30"/>
    <row r="31" ht="20" customHeight="1">
      <c r="A31" s="19" t="inlineStr">
        <is>
          <t>Heizkostenverordnung §7: Mindestens 50% und höchstens 70% der Kosten müssen nach Verbrauch verteilt werden. Der verbleibende Anteil wird nach Wohnfläche (Grundkosten) umgelegt.</t>
        </is>
      </c>
      <c r="B31" s="20" t="n"/>
      <c r="C31" s="20" t="n"/>
      <c r="D31" s="20" t="n"/>
      <c r="E31" s="20" t="n"/>
      <c r="F31" s="20" t="n"/>
    </row>
    <row r="32" ht="20" customHeight="1">
      <c r="A32" s="20" t="n"/>
      <c r="B32" s="20" t="n"/>
      <c r="C32" s="20" t="n"/>
      <c r="D32" s="20" t="n"/>
      <c r="E32" s="20" t="n"/>
      <c r="F32" s="20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49">
    <mergeCell ref="A24:B24"/>
    <mergeCell ref="A15:B15"/>
    <mergeCell ref="C24:D24"/>
    <mergeCell ref="C15:D15"/>
    <mergeCell ref="A11:B11"/>
    <mergeCell ref="C5:D5"/>
    <mergeCell ref="C14:D14"/>
    <mergeCell ref="E14:F14"/>
    <mergeCell ref="A3:F3"/>
    <mergeCell ref="C26:D26"/>
    <mergeCell ref="C4:D4"/>
    <mergeCell ref="C20:D20"/>
    <mergeCell ref="E20:F20"/>
    <mergeCell ref="C29:D29"/>
    <mergeCell ref="C10:D10"/>
    <mergeCell ref="A31:F32"/>
    <mergeCell ref="A25:B25"/>
    <mergeCell ref="E10:F10"/>
    <mergeCell ref="C25:D25"/>
    <mergeCell ref="E19:F19"/>
    <mergeCell ref="A23:F23"/>
    <mergeCell ref="A17:F17"/>
    <mergeCell ref="C9:D9"/>
    <mergeCell ref="A18:B18"/>
    <mergeCell ref="A27:B27"/>
    <mergeCell ref="E9:F9"/>
    <mergeCell ref="A26:B26"/>
    <mergeCell ref="A21:B21"/>
    <mergeCell ref="C21:D21"/>
    <mergeCell ref="A13:F13"/>
    <mergeCell ref="C11:D11"/>
    <mergeCell ref="C27:D27"/>
    <mergeCell ref="E11:F11"/>
    <mergeCell ref="A5:B5"/>
    <mergeCell ref="A14:B14"/>
    <mergeCell ref="A8:B8"/>
    <mergeCell ref="C8:D8"/>
    <mergeCell ref="A4:B4"/>
    <mergeCell ref="A20:B20"/>
    <mergeCell ref="A29:B29"/>
    <mergeCell ref="A19:B19"/>
    <mergeCell ref="A1:F1"/>
    <mergeCell ref="A10:B10"/>
    <mergeCell ref="C19:D19"/>
    <mergeCell ref="C18:D18"/>
    <mergeCell ref="A9:B9"/>
    <mergeCell ref="E18:F18"/>
    <mergeCell ref="A7:F7"/>
    <mergeCell ref="E21:F21"/>
  </mergeCells>
  <dataValidations count="2">
    <dataValidation sqref="C8" showDropDown="0" showInputMessage="0" showErrorMessage="0" allowBlank="1" errorTitle="Ungültiger Energieträger" error="Bitte wählen Sie einen gültigen Energieträger." type="list">
      <formula1>"Erdgas,Heizöl,Flüssiggas,Kohle,Fernwärme"</formula1>
    </dataValidation>
    <dataValidation sqref="C14" showDropDown="0" showInputMessage="0" showErrorMessage="0" allowBlank="1" error="Gesetzlich: 50%, 60% oder 70%" type="list">
      <formula1>"50%,60%,70%"</formula1>
    </dataValidation>
  </dataValidations>
  <pageMargins left="0.6" right="0.6" top="0.75" bottom="0.75" header="0.5" footer="0.5"/>
  <pageSetup orientation="portrait" paperSize="9" fitToHeight="0" fitToWidth="1"/>
  <headerFooter>
    <oddHeader/>
    <oddFooter>&amp;C&amp;"Calibri"&amp;9 Erstellt mit NebenkostenGuard.de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6" customWidth="1" min="3" max="3"/>
    <col width="16" customWidth="1" min="4" max="4"/>
    <col width="14" customWidth="1" min="5" max="5"/>
    <col width="14" customWidth="1" min="6" max="6"/>
  </cols>
  <sheetData>
    <row r="1" ht="40" customHeight="1">
      <c r="A1" s="1" t="inlineStr">
        <is>
          <t>Warmwasserkosten nach §9 Heizkostenverordnung</t>
        </is>
      </c>
      <c r="B1" s="2" t="n"/>
      <c r="C1" s="2" t="n"/>
      <c r="D1" s="2" t="n"/>
      <c r="E1" s="2" t="n"/>
      <c r="F1" s="2" t="n"/>
    </row>
    <row r="2"/>
    <row r="3" ht="28" customHeight="1">
      <c r="A3" s="3" t="inlineStr">
        <is>
          <t>Warmwasserverbrauch</t>
        </is>
      </c>
      <c r="B3" s="4" t="n"/>
      <c r="C3" s="4" t="n"/>
      <c r="D3" s="4" t="n"/>
      <c r="E3" s="4" t="n"/>
      <c r="F3" s="4" t="n"/>
    </row>
    <row r="4" ht="24" customHeight="1">
      <c r="A4" s="5" t="inlineStr">
        <is>
          <t>WW-Verbrauch gesamt</t>
        </is>
      </c>
      <c r="B4" s="6" t="n"/>
      <c r="C4" s="14" t="n"/>
      <c r="D4" s="8" t="n"/>
      <c r="E4" s="10" t="inlineStr">
        <is>
          <t>m³</t>
        </is>
      </c>
    </row>
    <row r="5" ht="24" customHeight="1">
      <c r="A5" s="5" t="inlineStr">
        <is>
          <t>WW-Verbrauch Mieter</t>
        </is>
      </c>
      <c r="B5" s="6" t="n"/>
      <c r="C5" s="14" t="n"/>
      <c r="D5" s="8" t="n"/>
      <c r="E5" s="10" t="inlineStr">
        <is>
          <t>m³</t>
        </is>
      </c>
    </row>
    <row r="6"/>
    <row r="7" ht="28" customHeight="1">
      <c r="A7" s="3" t="inlineStr">
        <is>
          <t>Temperaturen &amp; Energiekosten</t>
        </is>
      </c>
      <c r="B7" s="4" t="n"/>
      <c r="C7" s="4" t="n"/>
      <c r="D7" s="4" t="n"/>
      <c r="E7" s="4" t="n"/>
      <c r="F7" s="4" t="n"/>
    </row>
    <row r="8" ht="24" customHeight="1">
      <c r="A8" s="5" t="inlineStr">
        <is>
          <t>Warmwassertemperatur (tw)</t>
        </is>
      </c>
      <c r="B8" s="6" t="n"/>
      <c r="C8" s="21" t="n">
        <v>60</v>
      </c>
      <c r="D8" s="8" t="n"/>
      <c r="E8" s="10" t="inlineStr">
        <is>
          <t>°C</t>
        </is>
      </c>
    </row>
    <row r="9" ht="24" customHeight="1">
      <c r="A9" s="5" t="inlineStr">
        <is>
          <t>Kaltwassertemperatur (tk)</t>
        </is>
      </c>
      <c r="B9" s="6" t="n"/>
      <c r="C9" s="21" t="n">
        <v>10</v>
      </c>
      <c r="D9" s="8" t="n"/>
      <c r="E9" s="10" t="inlineStr">
        <is>
          <t>°C</t>
        </is>
      </c>
    </row>
    <row r="10" ht="24" customHeight="1">
      <c r="A10" s="5" t="inlineStr">
        <is>
          <t>Brennstoffpreis</t>
        </is>
      </c>
      <c r="B10" s="6" t="n"/>
      <c r="C10" s="22" t="n"/>
      <c r="D10" s="8" t="n"/>
      <c r="E10" s="10" t="inlineStr">
        <is>
          <t>€/kWh</t>
        </is>
      </c>
    </row>
    <row r="11" ht="24" customHeight="1">
      <c r="A11" s="5" t="inlineStr">
        <is>
          <t>ODER: Gesamte Energiekosten WW</t>
        </is>
      </c>
      <c r="B11" s="6" t="n"/>
      <c r="C11" s="9" t="n"/>
      <c r="D11" s="8" t="n"/>
      <c r="E11" s="10" t="inlineStr">
        <is>
          <t>€ (wenn bekannt)</t>
        </is>
      </c>
    </row>
    <row r="12"/>
    <row r="13" ht="28" customHeight="1">
      <c r="A13" s="3" t="inlineStr">
        <is>
          <t>Verteilungsschlüssel (wie Heizkosten)</t>
        </is>
      </c>
      <c r="B13" s="4" t="n"/>
      <c r="C13" s="4" t="n"/>
      <c r="D13" s="4" t="n"/>
      <c r="E13" s="4" t="n"/>
      <c r="F13" s="4" t="n"/>
    </row>
    <row r="14" ht="24" customHeight="1">
      <c r="A14" s="5" t="inlineStr">
        <is>
          <t>Verbrauchsanteil</t>
        </is>
      </c>
      <c r="B14" s="6" t="n"/>
      <c r="C14" s="11" t="n">
        <v>0.5</v>
      </c>
      <c r="D14" s="8" t="n"/>
      <c r="E14" s="10" t="inlineStr">
        <is>
          <t>% (50%–70%)</t>
        </is>
      </c>
    </row>
    <row r="15" ht="24" customHeight="1">
      <c r="A15" s="12" t="inlineStr">
        <is>
          <t>Grundkostenanteil</t>
        </is>
      </c>
      <c r="B15" s="4" t="n"/>
      <c r="C15" s="13">
        <f>1-C14</f>
        <v/>
      </c>
      <c r="D15" s="4" t="n"/>
    </row>
    <row r="16"/>
    <row r="17" ht="28" customHeight="1">
      <c r="A17" s="3" t="inlineStr">
        <is>
          <t>Flächen (für Grundkostenanteil)</t>
        </is>
      </c>
      <c r="B17" s="4" t="n"/>
      <c r="C17" s="4" t="n"/>
      <c r="D17" s="4" t="n"/>
      <c r="E17" s="4" t="n"/>
      <c r="F17" s="4" t="n"/>
    </row>
    <row r="18" ht="24" customHeight="1">
      <c r="A18" s="5" t="inlineStr">
        <is>
          <t>Wohnfläche Gebäude</t>
        </is>
      </c>
      <c r="B18" s="6" t="n"/>
      <c r="C18" s="14" t="n"/>
      <c r="D18" s="8" t="n"/>
      <c r="E18" s="10" t="inlineStr">
        <is>
          <t>m²</t>
        </is>
      </c>
    </row>
    <row r="19" ht="24" customHeight="1">
      <c r="A19" s="5" t="inlineStr">
        <is>
          <t>Wohnfläche Mieter</t>
        </is>
      </c>
      <c r="B19" s="6" t="n"/>
      <c r="C19" s="14" t="n"/>
      <c r="D19" s="8" t="n"/>
      <c r="E19" s="10" t="inlineStr">
        <is>
          <t>m²</t>
        </is>
      </c>
    </row>
    <row r="20"/>
    <row r="21" ht="28" customHeight="1">
      <c r="A21" s="3" t="inlineStr">
        <is>
          <t>Berechnung §9 HeizkostenV</t>
        </is>
      </c>
      <c r="B21" s="4" t="n"/>
      <c r="C21" s="4" t="n"/>
      <c r="D21" s="4" t="n"/>
      <c r="E21" s="4" t="n"/>
      <c r="F21" s="4" t="n"/>
    </row>
    <row r="22" ht="24" customHeight="1">
      <c r="A22" s="12" t="inlineStr">
        <is>
          <t>Energiegehalt WW (kWh)</t>
        </is>
      </c>
      <c r="B22" s="4" t="n"/>
      <c r="C22" s="23">
        <f>2.5*C4*1000*(C8-C9)/1000</f>
        <v/>
      </c>
      <c r="D22" s="4" t="n"/>
    </row>
    <row r="23" ht="24" customHeight="1">
      <c r="A23" s="12" t="inlineStr">
        <is>
          <t>WW-Kosten gesamt (€)</t>
        </is>
      </c>
      <c r="B23" s="4" t="n"/>
      <c r="C23" s="15">
        <f>IF(C11&gt;0,C11,C22*C10)</f>
        <v/>
      </c>
      <c r="D23" s="4" t="n"/>
    </row>
    <row r="24" ht="24" customHeight="1">
      <c r="A24" s="12" t="inlineStr">
        <is>
          <t>Verbrauchskosten gesamt</t>
        </is>
      </c>
      <c r="B24" s="4" t="n"/>
      <c r="C24" s="15">
        <f>C23*C14</f>
        <v/>
      </c>
      <c r="D24" s="4" t="n"/>
    </row>
    <row r="25" ht="24" customHeight="1">
      <c r="A25" s="12" t="inlineStr">
        <is>
          <t>Grundkosten gesamt</t>
        </is>
      </c>
      <c r="B25" s="4" t="n"/>
      <c r="C25" s="15">
        <f>C23*(1-C14)</f>
        <v/>
      </c>
      <c r="D25" s="4" t="n"/>
    </row>
    <row r="26" ht="24" customHeight="1">
      <c r="A26" s="12" t="inlineStr">
        <is>
          <t>Verbrauchskosten Mieter</t>
        </is>
      </c>
      <c r="B26" s="4" t="n"/>
      <c r="C26" s="15">
        <f>IF(C4=0,0,C24*(C5/C4))</f>
        <v/>
      </c>
      <c r="D26" s="4" t="n"/>
    </row>
    <row r="27" ht="24" customHeight="1">
      <c r="A27" s="12" t="inlineStr">
        <is>
          <t>Grundkosten Mieter</t>
        </is>
      </c>
      <c r="B27" s="4" t="n"/>
      <c r="C27" s="15">
        <f>IF(C18=0,0,C25*(C19/C18))</f>
        <v/>
      </c>
      <c r="D27" s="4" t="n"/>
    </row>
    <row r="28"/>
    <row r="29" ht="28" customHeight="1">
      <c r="A29" s="16" t="inlineStr">
        <is>
          <t>Warmwasserkosten Mieter gesamt</t>
        </is>
      </c>
      <c r="B29" s="17" t="n"/>
      <c r="C29" s="18">
        <f>C26+C27</f>
        <v/>
      </c>
      <c r="D29" s="17" t="n"/>
    </row>
    <row r="30"/>
    <row r="31" ht="20" customHeight="1">
      <c r="A31" s="19" t="inlineStr">
        <is>
          <t>§9 HeizkostenV: Die auf die Warmwasserversorgung entfallenden Kosten sind nach der Formel Q = 2,5 × V × (tw - tk) zu ermitteln. V = Verbrauch in Litern, tw = Warmwassertemperatur, tk = Kaltwassertemperatur. Korrekturfaktor 2,5 berücksichtigt Verluste.</t>
        </is>
      </c>
      <c r="B31" s="20" t="n"/>
      <c r="C31" s="20" t="n"/>
      <c r="D31" s="20" t="n"/>
      <c r="E31" s="20" t="n"/>
      <c r="F31" s="20" t="n"/>
    </row>
    <row r="32" ht="20" customHeight="1">
      <c r="A32" s="20" t="n"/>
      <c r="B32" s="20" t="n"/>
      <c r="C32" s="20" t="n"/>
      <c r="D32" s="20" t="n"/>
      <c r="E32" s="20" t="n"/>
      <c r="F32" s="20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50">
    <mergeCell ref="A24:B24"/>
    <mergeCell ref="A15:B15"/>
    <mergeCell ref="C24:D24"/>
    <mergeCell ref="C15:D15"/>
    <mergeCell ref="A11:B11"/>
    <mergeCell ref="C5:D5"/>
    <mergeCell ref="E5:F5"/>
    <mergeCell ref="C14:D14"/>
    <mergeCell ref="E14:F14"/>
    <mergeCell ref="A3:F3"/>
    <mergeCell ref="A21:F21"/>
    <mergeCell ref="C26:D26"/>
    <mergeCell ref="E8:F8"/>
    <mergeCell ref="C4:D4"/>
    <mergeCell ref="E4:F4"/>
    <mergeCell ref="A31:F32"/>
    <mergeCell ref="C29:D29"/>
    <mergeCell ref="C10:D10"/>
    <mergeCell ref="A25:B25"/>
    <mergeCell ref="E10:F10"/>
    <mergeCell ref="C25:D25"/>
    <mergeCell ref="E19:F19"/>
    <mergeCell ref="A17:F17"/>
    <mergeCell ref="C22:D22"/>
    <mergeCell ref="C9:D9"/>
    <mergeCell ref="A18:B18"/>
    <mergeCell ref="A27:B27"/>
    <mergeCell ref="E9:F9"/>
    <mergeCell ref="A26:B26"/>
    <mergeCell ref="A13:F13"/>
    <mergeCell ref="C11:D11"/>
    <mergeCell ref="C27:D27"/>
    <mergeCell ref="E11:F11"/>
    <mergeCell ref="A5:B5"/>
    <mergeCell ref="A14:B14"/>
    <mergeCell ref="A23:B23"/>
    <mergeCell ref="A8:B8"/>
    <mergeCell ref="C23:D23"/>
    <mergeCell ref="C8:D8"/>
    <mergeCell ref="A22:B22"/>
    <mergeCell ref="A4:B4"/>
    <mergeCell ref="A29:B29"/>
    <mergeCell ref="A19:B19"/>
    <mergeCell ref="A1:F1"/>
    <mergeCell ref="A10:B10"/>
    <mergeCell ref="C19:D19"/>
    <mergeCell ref="C18:D18"/>
    <mergeCell ref="A9:B9"/>
    <mergeCell ref="E18:F18"/>
    <mergeCell ref="A7:F7"/>
  </mergeCells>
  <dataValidations count="1">
    <dataValidation sqref="C14" showDropDown="0" showInputMessage="0" showErrorMessage="0" allowBlank="1" type="list">
      <formula1>"50%,60%,70%"</formula1>
    </dataValidation>
  </dataValidations>
  <pageMargins left="0.6" right="0.6" top="0.75" bottom="0.75" header="0.5" footer="0.5"/>
  <pageSetup orientation="portrait" paperSize="9" fitToHeight="0" fitToWidth="1"/>
  <headerFooter>
    <oddHeader/>
    <oddFooter>&amp;C&amp;"Calibri"&amp;9 Erstellt mit NebenkostenGuard.de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4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40" customHeight="1">
      <c r="A1" s="1" t="inlineStr">
        <is>
          <t>CO₂-Kostenaufteilung nach CO2KostAufG</t>
        </is>
      </c>
      <c r="B1" s="2" t="n"/>
      <c r="C1" s="2" t="n"/>
      <c r="D1" s="2" t="n"/>
      <c r="E1" s="2" t="n"/>
      <c r="F1" s="2" t="n"/>
    </row>
    <row r="2"/>
    <row r="3" ht="28" customHeight="1">
      <c r="A3" s="3" t="inlineStr">
        <is>
          <t>Eingaben</t>
        </is>
      </c>
      <c r="B3" s="4" t="n"/>
      <c r="C3" s="4" t="n"/>
      <c r="D3" s="4" t="n"/>
      <c r="E3" s="4" t="n"/>
      <c r="F3" s="4" t="n"/>
    </row>
    <row r="4" ht="24" customHeight="1">
      <c r="A4" s="5" t="inlineStr">
        <is>
          <t>Energieträger</t>
        </is>
      </c>
      <c r="B4" s="6" t="n"/>
      <c r="C4" s="7" t="inlineStr">
        <is>
          <t>Erdgas</t>
        </is>
      </c>
      <c r="D4" s="8" t="n"/>
    </row>
    <row r="5" ht="24" customHeight="1">
      <c r="A5" s="5" t="inlineStr">
        <is>
          <t>Jahresverbrauch</t>
        </is>
      </c>
      <c r="B5" s="6" t="n"/>
      <c r="C5" s="14" t="n"/>
      <c r="D5" s="8" t="n"/>
      <c r="E5" s="10" t="inlineStr">
        <is>
          <t>kWh</t>
        </is>
      </c>
    </row>
    <row r="6" ht="24" customHeight="1">
      <c r="A6" s="5" t="inlineStr">
        <is>
          <t>Wohnfläche Gebäude</t>
        </is>
      </c>
      <c r="B6" s="6" t="n"/>
      <c r="C6" s="14" t="n"/>
      <c r="D6" s="8" t="n"/>
      <c r="E6" s="10" t="inlineStr">
        <is>
          <t>m²</t>
        </is>
      </c>
    </row>
    <row r="7"/>
    <row r="8" ht="28" customHeight="1">
      <c r="A8" s="3" t="inlineStr">
        <is>
          <t>Emissionsfaktoren (kg CO₂/kWh)</t>
        </is>
      </c>
      <c r="B8" s="4" t="n"/>
      <c r="C8" s="4" t="n"/>
      <c r="D8" s="4" t="n"/>
      <c r="E8" s="4" t="n"/>
      <c r="F8" s="4" t="n"/>
    </row>
    <row r="9">
      <c r="A9" s="24" t="inlineStr">
        <is>
          <t>Energieträger</t>
        </is>
      </c>
      <c r="B9" s="24" t="inlineStr">
        <is>
          <t>kg CO₂/kWh</t>
        </is>
      </c>
    </row>
    <row r="10">
      <c r="A10" s="25" t="inlineStr">
        <is>
          <t>Erdgas</t>
        </is>
      </c>
      <c r="B10" s="26" t="n">
        <v>0.201</v>
      </c>
    </row>
    <row r="11">
      <c r="A11" s="25" t="inlineStr">
        <is>
          <t>Heizöl</t>
        </is>
      </c>
      <c r="B11" s="26" t="n">
        <v>0.266</v>
      </c>
    </row>
    <row r="12">
      <c r="A12" s="25" t="inlineStr">
        <is>
          <t>Flüssiggas</t>
        </is>
      </c>
      <c r="B12" s="26" t="n">
        <v>0.239</v>
      </c>
    </row>
    <row r="13">
      <c r="A13" s="25" t="inlineStr">
        <is>
          <t>Kohle</t>
        </is>
      </c>
      <c r="B13" s="26" t="n">
        <v>0.34</v>
      </c>
    </row>
    <row r="14">
      <c r="A14" s="25" t="inlineStr">
        <is>
          <t>Fernwärme</t>
        </is>
      </c>
      <c r="B14" s="26" t="n">
        <v>0.13</v>
      </c>
    </row>
    <row r="15"/>
    <row r="16" ht="28" customHeight="1">
      <c r="A16" s="3" t="inlineStr">
        <is>
          <t>CO₂-Preis</t>
        </is>
      </c>
      <c r="B16" s="4" t="n"/>
      <c r="C16" s="4" t="n"/>
      <c r="D16" s="4" t="n"/>
      <c r="E16" s="4" t="n"/>
      <c r="F16" s="4" t="n"/>
    </row>
    <row r="17" ht="24" customHeight="1">
      <c r="A17" s="12" t="inlineStr">
        <is>
          <t>Emissionsfaktor (kg CO₂/kWh)</t>
        </is>
      </c>
      <c r="B17" s="4" t="n"/>
      <c r="C17" s="27">
        <f>VLOOKUP(C4,A10:B14,2,FALSE)</f>
        <v/>
      </c>
      <c r="D17" s="4" t="n"/>
    </row>
    <row r="18" ht="24" customHeight="1">
      <c r="A18" s="5" t="inlineStr">
        <is>
          <t>CO₂-Preis</t>
        </is>
      </c>
      <c r="B18" s="6" t="n"/>
      <c r="C18" s="14" t="n">
        <v>55</v>
      </c>
      <c r="D18" s="8" t="n"/>
      <c r="E18" s="10" t="inlineStr">
        <is>
          <t>€/t CO₂</t>
        </is>
      </c>
    </row>
    <row r="19">
      <c r="A19" s="28" t="inlineStr">
        <is>
          <t>Referenz: 2024: 45 €/t | 2025: 55 €/t | 2026: 55–65 €/t (erwartet)</t>
        </is>
      </c>
    </row>
    <row r="20"/>
    <row r="21" ht="28" customHeight="1">
      <c r="A21" s="3" t="inlineStr">
        <is>
          <t>Berechnung CO₂-Kosten</t>
        </is>
      </c>
      <c r="B21" s="4" t="n"/>
      <c r="C21" s="4" t="n"/>
      <c r="D21" s="4" t="n"/>
      <c r="E21" s="4" t="n"/>
      <c r="F21" s="4" t="n"/>
    </row>
    <row r="22" ht="24" customHeight="1">
      <c r="A22" s="12" t="inlineStr">
        <is>
          <t>CO₂-Emissionen gesamt (kg)</t>
        </is>
      </c>
      <c r="B22" s="4" t="n"/>
      <c r="C22" s="23">
        <f>C5*C17</f>
        <v/>
      </c>
      <c r="D22" s="4" t="n"/>
    </row>
    <row r="23" ht="24" customHeight="1">
      <c r="A23" s="12" t="inlineStr">
        <is>
          <t>CO₂-Emissionen gesamt (t)</t>
        </is>
      </c>
      <c r="B23" s="4" t="n"/>
      <c r="C23" s="27">
        <f>C22/1000</f>
        <v/>
      </c>
      <c r="D23" s="4" t="n"/>
    </row>
    <row r="24" ht="24" customHeight="1">
      <c r="A24" s="12" t="inlineStr">
        <is>
          <t>CO₂-Kosten gesamt (€)</t>
        </is>
      </c>
      <c r="B24" s="4" t="n"/>
      <c r="C24" s="15">
        <f>C23*C18</f>
        <v/>
      </c>
      <c r="D24" s="4" t="n"/>
    </row>
    <row r="25" ht="24" customHeight="1">
      <c r="A25" s="12" t="inlineStr">
        <is>
          <t>CO₂ pro m² (kg/m²/a)</t>
        </is>
      </c>
      <c r="B25" s="4" t="n"/>
      <c r="C25" s="29">
        <f>IF(C6=0,0,C22/C6)</f>
        <v/>
      </c>
      <c r="D25" s="4" t="n"/>
    </row>
    <row r="26"/>
    <row r="27" ht="28" customHeight="1">
      <c r="A27" s="3" t="inlineStr">
        <is>
          <t>10-Stufen-Modell – Kostenverteilung</t>
        </is>
      </c>
      <c r="B27" s="4" t="n"/>
      <c r="C27" s="4" t="n"/>
      <c r="D27" s="4" t="n"/>
      <c r="E27" s="4" t="n"/>
      <c r="F27" s="4" t="n"/>
    </row>
    <row r="28">
      <c r="A28" s="30" t="inlineStr">
        <is>
          <t>Stufe</t>
        </is>
      </c>
      <c r="B28" s="30" t="inlineStr">
        <is>
          <t>kg CO₂/m²/a</t>
        </is>
      </c>
      <c r="C28" s="30" t="inlineStr">
        <is>
          <t>Mieter %</t>
        </is>
      </c>
      <c r="D28" s="30" t="inlineStr">
        <is>
          <t>Vermieter %</t>
        </is>
      </c>
    </row>
    <row r="29">
      <c r="A29" s="31" t="inlineStr">
        <is>
          <t>1</t>
        </is>
      </c>
      <c r="B29" s="31" t="inlineStr">
        <is>
          <t>&lt; 12</t>
        </is>
      </c>
      <c r="C29" s="31" t="inlineStr">
        <is>
          <t>100%</t>
        </is>
      </c>
      <c r="D29" s="31" t="inlineStr">
        <is>
          <t>0%</t>
        </is>
      </c>
    </row>
    <row r="30">
      <c r="A30" s="32" t="inlineStr">
        <is>
          <t>2</t>
        </is>
      </c>
      <c r="B30" s="32" t="inlineStr">
        <is>
          <t>12 – &lt; 17</t>
        </is>
      </c>
      <c r="C30" s="32" t="inlineStr">
        <is>
          <t>90%</t>
        </is>
      </c>
      <c r="D30" s="32" t="inlineStr">
        <is>
          <t>10%</t>
        </is>
      </c>
    </row>
    <row r="31">
      <c r="A31" s="31" t="inlineStr">
        <is>
          <t>3</t>
        </is>
      </c>
      <c r="B31" s="31" t="inlineStr">
        <is>
          <t>17 – &lt; 22</t>
        </is>
      </c>
      <c r="C31" s="31" t="inlineStr">
        <is>
          <t>80%</t>
        </is>
      </c>
      <c r="D31" s="31" t="inlineStr">
        <is>
          <t>20%</t>
        </is>
      </c>
    </row>
    <row r="32">
      <c r="A32" s="32" t="inlineStr">
        <is>
          <t>4</t>
        </is>
      </c>
      <c r="B32" s="32" t="inlineStr">
        <is>
          <t>22 – &lt; 27</t>
        </is>
      </c>
      <c r="C32" s="32" t="inlineStr">
        <is>
          <t>70%</t>
        </is>
      </c>
      <c r="D32" s="32" t="inlineStr">
        <is>
          <t>30%</t>
        </is>
      </c>
    </row>
    <row r="33">
      <c r="A33" s="31" t="inlineStr">
        <is>
          <t>5</t>
        </is>
      </c>
      <c r="B33" s="31" t="inlineStr">
        <is>
          <t>27 – &lt; 32</t>
        </is>
      </c>
      <c r="C33" s="31" t="inlineStr">
        <is>
          <t>60%</t>
        </is>
      </c>
      <c r="D33" s="31" t="inlineStr">
        <is>
          <t>40%</t>
        </is>
      </c>
    </row>
    <row r="34">
      <c r="A34" s="32" t="inlineStr">
        <is>
          <t>6</t>
        </is>
      </c>
      <c r="B34" s="32" t="inlineStr">
        <is>
          <t>32 – &lt; 37</t>
        </is>
      </c>
      <c r="C34" s="32" t="inlineStr">
        <is>
          <t>50%</t>
        </is>
      </c>
      <c r="D34" s="32" t="inlineStr">
        <is>
          <t>50%</t>
        </is>
      </c>
    </row>
    <row r="35">
      <c r="A35" s="31" t="inlineStr">
        <is>
          <t>7</t>
        </is>
      </c>
      <c r="B35" s="31" t="inlineStr">
        <is>
          <t>37 – &lt; 42</t>
        </is>
      </c>
      <c r="C35" s="31" t="inlineStr">
        <is>
          <t>40%</t>
        </is>
      </c>
      <c r="D35" s="31" t="inlineStr">
        <is>
          <t>60%</t>
        </is>
      </c>
    </row>
    <row r="36">
      <c r="A36" s="32" t="inlineStr">
        <is>
          <t>8</t>
        </is>
      </c>
      <c r="B36" s="32" t="inlineStr">
        <is>
          <t>42 – &lt; 47</t>
        </is>
      </c>
      <c r="C36" s="32" t="inlineStr">
        <is>
          <t>30%</t>
        </is>
      </c>
      <c r="D36" s="32" t="inlineStr">
        <is>
          <t>70%</t>
        </is>
      </c>
    </row>
    <row r="37">
      <c r="A37" s="31" t="inlineStr">
        <is>
          <t>9</t>
        </is>
      </c>
      <c r="B37" s="31" t="inlineStr">
        <is>
          <t>47 – &lt; 52</t>
        </is>
      </c>
      <c r="C37" s="31" t="inlineStr">
        <is>
          <t>20%</t>
        </is>
      </c>
      <c r="D37" s="31" t="inlineStr">
        <is>
          <t>80%</t>
        </is>
      </c>
    </row>
    <row r="38">
      <c r="A38" s="32" t="inlineStr">
        <is>
          <t>10</t>
        </is>
      </c>
      <c r="B38" s="32" t="inlineStr">
        <is>
          <t>&gt;= 52</t>
        </is>
      </c>
      <c r="C38" s="32" t="inlineStr">
        <is>
          <t>5%</t>
        </is>
      </c>
      <c r="D38" s="32" t="inlineStr">
        <is>
          <t>95%</t>
        </is>
      </c>
    </row>
    <row r="39"/>
    <row r="40" ht="24" customHeight="1">
      <c r="A40" s="12" t="inlineStr">
        <is>
          <t>Ermittelte Stufe</t>
        </is>
      </c>
      <c r="B40" s="4" t="n"/>
      <c r="C40" s="33">
        <f>IF(C25&lt;12,1,IF(C25&lt;17,2,IF(C25&lt;22,3,IF(C25&lt;27,4,IF(C25&lt;32,5,IF(C25&lt;37,6,IF(C25&lt;42,7,IF(C25&lt;47,8,IF(C25&lt;52,9,10)))))))))</f>
        <v/>
      </c>
      <c r="D40" s="4" t="n"/>
    </row>
    <row r="41" ht="24" customHeight="1">
      <c r="A41" s="12" t="inlineStr">
        <is>
          <t>Mieteranteil (%)</t>
        </is>
      </c>
      <c r="B41" s="4" t="n"/>
      <c r="C41" s="13">
        <f>IF(C40=1,1,IF(C40=2,0.9,IF(C40=3,0.8,IF(C40=4,0.7,IF(C40=5,0.6,IF(C40=6,0.5,IF(C40=7,0.4,IF(C40=8,0.3,IF(C40=9,0.2,0.05)))))))))</f>
        <v/>
      </c>
      <c r="D41" s="4" t="n"/>
    </row>
    <row r="42" ht="24" customHeight="1">
      <c r="A42" s="12" t="inlineStr">
        <is>
          <t>Vermieteranteil (%)</t>
        </is>
      </c>
      <c r="B42" s="4" t="n"/>
      <c r="C42" s="13">
        <f>1-C41</f>
        <v/>
      </c>
      <c r="D42" s="4" t="n"/>
    </row>
    <row r="43"/>
    <row r="44" ht="24" customHeight="1">
      <c r="A44" s="12" t="inlineStr">
        <is>
          <t>CO₂-Kosten Mieter (€)</t>
        </is>
      </c>
      <c r="B44" s="4" t="n"/>
      <c r="C44" s="15">
        <f>C24*C41</f>
        <v/>
      </c>
      <c r="D44" s="4" t="n"/>
    </row>
    <row r="45" ht="24" customHeight="1">
      <c r="A45" s="12" t="inlineStr">
        <is>
          <t>CO₂-Kosten Vermieter (€)</t>
        </is>
      </c>
      <c r="B45" s="4" t="n"/>
      <c r="C45" s="15">
        <f>C24*C42</f>
        <v/>
      </c>
      <c r="D45" s="4" t="n"/>
    </row>
    <row r="46"/>
    <row r="47" ht="20" customHeight="1">
      <c r="A47" s="19" t="inlineStr">
        <is>
          <t>CO2KostAufG (Kohlendioxidkostenaufteilungsgesetz): Die Aufteilung der CO₂-Kosten zwischen Mieter und Vermieter richtet sich nach dem 10-Stufen-Modell basierend auf dem spezifischen CO₂-Ausstoß des Gebäudes (kg CO₂/m²/a).</t>
        </is>
      </c>
      <c r="B47" s="20" t="n"/>
      <c r="C47" s="20" t="n"/>
      <c r="D47" s="20" t="n"/>
      <c r="E47" s="20" t="n"/>
      <c r="F47" s="20" t="n"/>
    </row>
    <row r="48" ht="20" customHeight="1">
      <c r="A48" s="20" t="n"/>
      <c r="B48" s="20" t="n"/>
      <c r="C48" s="20" t="n"/>
      <c r="D48" s="20" t="n"/>
      <c r="E48" s="20" t="n"/>
      <c r="F48" s="20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9">
    <mergeCell ref="A16:F16"/>
    <mergeCell ref="A24:B24"/>
    <mergeCell ref="C6:D6"/>
    <mergeCell ref="C24:D24"/>
    <mergeCell ref="C5:D5"/>
    <mergeCell ref="A27:F27"/>
    <mergeCell ref="C42:D42"/>
    <mergeCell ref="E5:F5"/>
    <mergeCell ref="A45:B45"/>
    <mergeCell ref="C45:D45"/>
    <mergeCell ref="A3:F3"/>
    <mergeCell ref="A21:F21"/>
    <mergeCell ref="A6:B6"/>
    <mergeCell ref="C4:D4"/>
    <mergeCell ref="A25:B25"/>
    <mergeCell ref="A41:B41"/>
    <mergeCell ref="C25:D25"/>
    <mergeCell ref="C41:D41"/>
    <mergeCell ref="A8:F8"/>
    <mergeCell ref="C44:D44"/>
    <mergeCell ref="C22:D22"/>
    <mergeCell ref="C40:D40"/>
    <mergeCell ref="A18:B18"/>
    <mergeCell ref="E6:F6"/>
    <mergeCell ref="A47:F48"/>
    <mergeCell ref="A19:F19"/>
    <mergeCell ref="A5:B5"/>
    <mergeCell ref="A42:B42"/>
    <mergeCell ref="A17:B17"/>
    <mergeCell ref="A23:B23"/>
    <mergeCell ref="C17:D17"/>
    <mergeCell ref="C23:D23"/>
    <mergeCell ref="A22:B22"/>
    <mergeCell ref="A4:B4"/>
    <mergeCell ref="A1:F1"/>
    <mergeCell ref="A44:B44"/>
    <mergeCell ref="C18:D18"/>
    <mergeCell ref="E18:F18"/>
    <mergeCell ref="A40:B40"/>
  </mergeCells>
  <dataValidations count="1">
    <dataValidation sqref="C4" showDropDown="0" showInputMessage="0" showErrorMessage="0" allowBlank="1" type="list">
      <formula1>"Erdgas,Heizöl,Flüssiggas,Kohle,Fernwärme"</formula1>
    </dataValidation>
  </dataValidations>
  <pageMargins left="0.6" right="0.6" top="0.75" bottom="0.75" header="0.5" footer="0.5"/>
  <pageSetup orientation="portrait" paperSize="9" fitToHeight="0" fitToWidth="1"/>
  <headerFooter>
    <oddHeader/>
    <oddFooter>&amp;C&amp;"Calibri"&amp;9 Erstellt mit NebenkostenGuard.de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23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4" customWidth="1" min="5" max="5"/>
    <col width="14" customWidth="1" min="6" max="6"/>
  </cols>
  <sheetData>
    <row r="1" ht="40" customHeight="1">
      <c r="A1" s="1" t="inlineStr">
        <is>
          <t>Gesamtergebnis Heizkostenabrechnung</t>
        </is>
      </c>
      <c r="B1" s="2" t="n"/>
      <c r="C1" s="2" t="n"/>
      <c r="D1" s="2" t="n"/>
      <c r="E1" s="2" t="n"/>
      <c r="F1" s="2" t="n"/>
    </row>
    <row r="2"/>
    <row r="3" ht="28" customHeight="1">
      <c r="A3" s="3" t="inlineStr">
        <is>
          <t>Zusammenfassung Kosten Mieter</t>
        </is>
      </c>
      <c r="B3" s="4" t="n"/>
      <c r="C3" s="4" t="n"/>
      <c r="D3" s="4" t="n"/>
      <c r="E3" s="4" t="n"/>
      <c r="F3" s="4" t="n"/>
    </row>
    <row r="4" ht="24" customHeight="1">
      <c r="A4" s="12" t="inlineStr">
        <is>
          <t>Heizkosten Mieter</t>
        </is>
      </c>
      <c r="B4" s="4" t="n"/>
      <c r="C4" s="15">
        <f>Heizkosten!C29</f>
        <v/>
      </c>
      <c r="D4" s="4" t="n"/>
    </row>
    <row r="5" ht="24" customHeight="1">
      <c r="A5" s="12" t="inlineStr">
        <is>
          <t>Warmwasserkosten Mieter</t>
        </is>
      </c>
      <c r="B5" s="4" t="n"/>
      <c r="C5" s="15">
        <f>Warmwasser!C29</f>
        <v/>
      </c>
      <c r="D5" s="4" t="n"/>
    </row>
    <row r="6" ht="24" customHeight="1">
      <c r="A6" s="12" t="inlineStr">
        <is>
          <t>CO₂-Kosten Mieter</t>
        </is>
      </c>
      <c r="B6" s="4" t="n"/>
      <c r="C6" s="15">
        <f>'CO₂-Umlage'!C44</f>
        <v/>
      </c>
      <c r="D6" s="4" t="n"/>
    </row>
    <row r="7" ht="24" customHeight="1">
      <c r="A7" s="12" t="inlineStr">
        <is>
          <t>CO₂-Kosten Vermieter</t>
        </is>
      </c>
      <c r="B7" s="4" t="n"/>
      <c r="C7" s="15">
        <f>'CO₂-Umlage'!C45</f>
        <v/>
      </c>
      <c r="D7" s="4" t="n"/>
    </row>
    <row r="8"/>
    <row r="9" ht="28" customHeight="1">
      <c r="A9" s="16" t="inlineStr">
        <is>
          <t>Gesamtkosten Mieter (€)</t>
        </is>
      </c>
      <c r="B9" s="17" t="n"/>
      <c r="C9" s="18">
        <f>C4+C5+C6</f>
        <v/>
      </c>
      <c r="D9" s="17" t="n"/>
    </row>
    <row r="10"/>
    <row r="11" ht="28" customHeight="1">
      <c r="A11" s="3" t="inlineStr">
        <is>
          <t>Vorauszahlungen &amp; Ergebnis</t>
        </is>
      </c>
      <c r="B11" s="4" t="n"/>
      <c r="C11" s="4" t="n"/>
      <c r="D11" s="4" t="n"/>
      <c r="E11" s="4" t="n"/>
      <c r="F11" s="4" t="n"/>
    </row>
    <row r="12" ht="24" customHeight="1">
      <c r="A12" s="5" t="inlineStr">
        <is>
          <t>Geleistete Vorauszahlungen</t>
        </is>
      </c>
      <c r="B12" s="6" t="n"/>
      <c r="C12" s="9" t="n"/>
      <c r="D12" s="8" t="n"/>
      <c r="E12" s="10" t="inlineStr">
        <is>
          <t>€</t>
        </is>
      </c>
    </row>
    <row r="13"/>
    <row r="14" ht="28" customHeight="1">
      <c r="A14" s="16" t="inlineStr">
        <is>
          <t>Nachzahlung (+) / Guthaben (−)</t>
        </is>
      </c>
      <c r="B14" s="17" t="n"/>
      <c r="C14" s="18">
        <f>C9-C12</f>
        <v/>
      </c>
      <c r="D14" s="17" t="n"/>
    </row>
    <row r="15"/>
    <row r="16">
      <c r="A16" s="28" t="inlineStr">
        <is>
          <t>Positiver Betrag = Nachzahlung des Mieters. Negativer Betrag = Guthaben des Mieters.</t>
        </is>
      </c>
    </row>
    <row r="17"/>
    <row r="18" ht="28" customHeight="1">
      <c r="A18" s="3" t="inlineStr">
        <is>
          <t>Aufstellung CO₂-Kosten Vermieter</t>
        </is>
      </c>
      <c r="B18" s="4" t="n"/>
      <c r="C18" s="4" t="n"/>
      <c r="D18" s="4" t="n"/>
      <c r="E18" s="4" t="n"/>
      <c r="F18" s="4" t="n"/>
    </row>
    <row r="19" ht="24" customHeight="1">
      <c r="A19" s="12" t="inlineStr">
        <is>
          <t>CO₂-Kosten Vermieter</t>
        </is>
      </c>
      <c r="B19" s="4" t="n"/>
      <c r="C19" s="15">
        <f>'CO₂-Umlage'!C45</f>
        <v/>
      </c>
      <c r="D19" s="4" t="n"/>
    </row>
    <row r="20">
      <c r="A20" s="28" t="inlineStr">
        <is>
          <t>Hinweis: Die CO₂-Kosten des Vermieters sind nicht auf den Mieter umlagefähig.</t>
        </is>
      </c>
    </row>
    <row r="21"/>
    <row r="22"/>
    <row r="23">
      <c r="A23" s="34" t="inlineStr">
        <is>
          <t>Erstellt mit NebenkostenGuard.de – Automatisch prüfen lassen? nebenkostenguard.de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4">
    <mergeCell ref="E12:F12"/>
    <mergeCell ref="A16:F16"/>
    <mergeCell ref="C6:D6"/>
    <mergeCell ref="C5:D5"/>
    <mergeCell ref="C14:D14"/>
    <mergeCell ref="A18:F18"/>
    <mergeCell ref="A3:F3"/>
    <mergeCell ref="A6:B6"/>
    <mergeCell ref="C4:D4"/>
    <mergeCell ref="A7:B7"/>
    <mergeCell ref="A23:F23"/>
    <mergeCell ref="C9:D9"/>
    <mergeCell ref="A20:F20"/>
    <mergeCell ref="A12:B12"/>
    <mergeCell ref="C12:D12"/>
    <mergeCell ref="A5:B5"/>
    <mergeCell ref="A14:B14"/>
    <mergeCell ref="A4:B4"/>
    <mergeCell ref="A11:F11"/>
    <mergeCell ref="C7:D7"/>
    <mergeCell ref="A19:B19"/>
    <mergeCell ref="A1:F1"/>
    <mergeCell ref="C19:D19"/>
    <mergeCell ref="A9:B9"/>
  </mergeCells>
  <pageMargins left="0.6" right="0.6" top="0.75" bottom="0.75" header="0.5" footer="0.5"/>
  <pageSetup orientation="portrait" paperSize="9" fitToHeight="0" fitToWidth="1"/>
  <headerFooter>
    <oddHeader/>
    <oddFooter>&amp;C&amp;"Calibri"&amp;9 Erstellt mit NebenkostenGuard.de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2026-02-18T18:39:24Z</dcterms:created>
  <dcterms:modified xsi:type="dcterms:W3CDTF">2026-02-18T18:39:24Z</dcterms:modified>
</cp:coreProperties>
</file>